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ropbox\01_Flexkom\41_Inputs_Vaerktojer\Kompetencematrix\"/>
    </mc:Choice>
  </mc:AlternateContent>
  <xr:revisionPtr revIDLastSave="0" documentId="13_ncr:1_{C5A32E95-9FFD-4C41-BC59-F1D425D527A6}" xr6:coauthVersionLast="47" xr6:coauthVersionMax="47" xr10:uidLastSave="{00000000-0000-0000-0000-000000000000}"/>
  <bookViews>
    <workbookView xWindow="-120" yWindow="-120" windowWidth="29040" windowHeight="15840" activeTab="1" xr2:uid="{D0BA10A3-0EE8-4C0E-9C80-197BB20058DB}"/>
  </bookViews>
  <sheets>
    <sheet name="Vejledning" sheetId="2" r:id="rId1"/>
    <sheet name="Kompetencematrix Master" sheetId="1" r:id="rId2"/>
  </sheets>
  <definedNames>
    <definedName name="_xlnm.Print_Area" localSheetId="1">'Kompetencematrix Master'!$A$1:$AQ$42</definedName>
    <definedName name="_xlnm.Print_Area" localSheetId="0">Vejledning!$A$1:$B$12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I13" i="1"/>
  <c r="L13" i="1" s="1"/>
  <c r="H13" i="1"/>
  <c r="K13" i="1" s="1"/>
  <c r="J12" i="1" l="1"/>
  <c r="L12" i="1" s="1"/>
  <c r="I12" i="1"/>
  <c r="H12" i="1"/>
  <c r="J36" i="1"/>
  <c r="I36" i="1"/>
  <c r="H36" i="1"/>
  <c r="J35" i="1"/>
  <c r="I35" i="1"/>
  <c r="L35" i="1" s="1"/>
  <c r="H35" i="1"/>
  <c r="K35" i="1" s="1"/>
  <c r="L34" i="1"/>
  <c r="J34" i="1"/>
  <c r="I34" i="1"/>
  <c r="H34" i="1"/>
  <c r="K34" i="1" s="1"/>
  <c r="H33" i="1"/>
  <c r="I33" i="1"/>
  <c r="J33" i="1"/>
  <c r="K12" i="1" l="1"/>
  <c r="L36" i="1"/>
  <c r="K36" i="1"/>
  <c r="L33" i="1"/>
  <c r="K33" i="1"/>
  <c r="H11" i="1" l="1"/>
  <c r="I11" i="1"/>
  <c r="J11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41" i="1"/>
  <c r="I41" i="1"/>
  <c r="J41" i="1"/>
  <c r="H42" i="1"/>
  <c r="I42" i="1"/>
  <c r="J42" i="1"/>
  <c r="J10" i="1"/>
  <c r="I10" i="1"/>
  <c r="H10" i="1"/>
  <c r="K31" i="1" l="1"/>
  <c r="K27" i="1"/>
  <c r="K23" i="1"/>
  <c r="K19" i="1"/>
  <c r="L16" i="1"/>
  <c r="L42" i="1"/>
  <c r="L30" i="1"/>
  <c r="L26" i="1"/>
  <c r="L22" i="1"/>
  <c r="L18" i="1"/>
  <c r="K11" i="1"/>
  <c r="K29" i="1"/>
  <c r="K17" i="1"/>
  <c r="L10" i="1"/>
  <c r="K42" i="1"/>
  <c r="K30" i="1"/>
  <c r="K26" i="1"/>
  <c r="K22" i="1"/>
  <c r="K18" i="1"/>
  <c r="L15" i="1"/>
  <c r="K14" i="1"/>
  <c r="K15" i="1"/>
  <c r="L41" i="1"/>
  <c r="K32" i="1"/>
  <c r="L29" i="1"/>
  <c r="K28" i="1"/>
  <c r="K24" i="1"/>
  <c r="L21" i="1"/>
  <c r="K20" i="1"/>
  <c r="L17" i="1"/>
  <c r="K16" i="1"/>
  <c r="L11" i="1"/>
  <c r="K10" i="1"/>
  <c r="K41" i="1"/>
  <c r="K21" i="1"/>
  <c r="K25" i="1"/>
  <c r="L31" i="1"/>
  <c r="L19" i="1"/>
  <c r="L32" i="1"/>
  <c r="L28" i="1"/>
  <c r="L20" i="1"/>
  <c r="L14" i="1"/>
  <c r="L27" i="1"/>
  <c r="L23" i="1"/>
  <c r="L24" i="1"/>
  <c r="L25" i="1"/>
</calcChain>
</file>

<file path=xl/sharedStrings.xml><?xml version="1.0" encoding="utf-8"?>
<sst xmlns="http://schemas.openxmlformats.org/spreadsheetml/2006/main" count="186" uniqueCount="115">
  <si>
    <t>Opdateret den:</t>
  </si>
  <si>
    <t>Kompetence/opgave/proces</t>
  </si>
  <si>
    <t>Definition niveau 1:</t>
  </si>
  <si>
    <t>Definition niveau 2:</t>
  </si>
  <si>
    <t>Behov/mål for antal</t>
  </si>
  <si>
    <t>Definition niveau 3:</t>
  </si>
  <si>
    <t>Under træning/oplæring</t>
  </si>
  <si>
    <t>Tilføj en ny linje over denne række!</t>
  </si>
  <si>
    <t>1+2+3</t>
  </si>
  <si>
    <t>2+3</t>
  </si>
  <si>
    <t>Heraf 3</t>
  </si>
  <si>
    <t>Reelt antal - automatisk sammentælling</t>
  </si>
  <si>
    <t>Kompetenceoversigt forklaring til kolonner</t>
  </si>
  <si>
    <t xml:space="preserve">Kompetenceoversigt </t>
  </si>
  <si>
    <t>Opdateret af:</t>
  </si>
  <si>
    <t>Er processen beskrevet</t>
  </si>
  <si>
    <t>i en procedure?</t>
  </si>
  <si>
    <t>Driftkritisk</t>
  </si>
  <si>
    <t>Ja/Nej</t>
  </si>
  <si>
    <t>Lars</t>
  </si>
  <si>
    <t>Bent</t>
  </si>
  <si>
    <t>Bjarne</t>
  </si>
  <si>
    <t>Henning</t>
  </si>
  <si>
    <t>Nej</t>
  </si>
  <si>
    <t>Ja</t>
  </si>
  <si>
    <t>Frekvens af</t>
  </si>
  <si>
    <t>opgave</t>
  </si>
  <si>
    <t>Dagligt</t>
  </si>
  <si>
    <t>Afdeling</t>
  </si>
  <si>
    <t>Evt. kommentarer</t>
  </si>
  <si>
    <t>Klargøring af shipment - ekstraordinær</t>
  </si>
  <si>
    <t>Ekstraordinær = Shipments oprettet på dagen</t>
  </si>
  <si>
    <t>Behov er højt pga. dag, nat - inkl. dække ferier</t>
  </si>
  <si>
    <t>Kan udføre uden fejl evt. med lidt problemløsning - evt. med støtte fra arbejdsinstruktion</t>
  </si>
  <si>
    <t>Er ekspert, kan fejlsøge, kan udvikle processen og kan træne en kollega</t>
  </si>
  <si>
    <t>Helpdesk</t>
  </si>
  <si>
    <t>Koor VM</t>
  </si>
  <si>
    <t>Koor Dag</t>
  </si>
  <si>
    <t>Skal min. laves ugentligt - derfor ikke kritisk. Vejledning skal laves.</t>
  </si>
  <si>
    <t>Shipment forsinkelser - ingen blanke (alle forsinkelser)</t>
  </si>
  <si>
    <t>Mails til DSV - reply to all med DK endelig volumen</t>
  </si>
  <si>
    <t>Overvågning af mailbox - frontoffice - 80% typiske</t>
  </si>
  <si>
    <t>Overvågning af mailbox - backoffice - specielle</t>
  </si>
  <si>
    <t>Kan ikke beskrives</t>
  </si>
  <si>
    <t>Ekspedere ved skranken</t>
  </si>
  <si>
    <t>Besvare telefonkald</t>
  </si>
  <si>
    <t>Thomas J</t>
  </si>
  <si>
    <t>Ronny</t>
  </si>
  <si>
    <t>Telefon ringer ikke om natten</t>
  </si>
  <si>
    <t>Bøvl paller som VM ikke kan løse</t>
  </si>
  <si>
    <t>Varemodtagelsen</t>
  </si>
  <si>
    <t>Bøvl paller som en del af VM</t>
  </si>
  <si>
    <t>Der er flere (antal?) der skal lære det</t>
  </si>
  <si>
    <t>Genopfyld/DDR</t>
  </si>
  <si>
    <t>Bestille DHL afhentning</t>
  </si>
  <si>
    <t>Kan måske automatiseres</t>
  </si>
  <si>
    <t>Helpdesk = GOF</t>
  </si>
  <si>
    <t>Tilbagemeldinger af shipment</t>
  </si>
  <si>
    <t>Er i gang</t>
  </si>
  <si>
    <t>Kontrollere transit - tjek transit</t>
  </si>
  <si>
    <t>Månedligt</t>
  </si>
  <si>
    <t>På sigt flytte til driften - meddele kontor hvis der står noget…</t>
  </si>
  <si>
    <t>Klargøring af shipment - standard (inkl. labels, følgesedler mm.)</t>
  </si>
  <si>
    <t>Effektivitets KPI</t>
  </si>
  <si>
    <t>14-dag</t>
  </si>
  <si>
    <t>Driftkritisk før løn</t>
  </si>
  <si>
    <t>Løn</t>
  </si>
  <si>
    <t>Tom</t>
  </si>
  <si>
    <t>Trivsels KPI</t>
  </si>
  <si>
    <t>Driftkritisk pga løn, gøres dagligt pga. godkendelse</t>
  </si>
  <si>
    <t>Retur gods - som en del af VM</t>
  </si>
  <si>
    <t>Retur gods - som VM ikke kan løse</t>
  </si>
  <si>
    <t>Ugentligt</t>
  </si>
  <si>
    <t>VM er 2 personer der kan opgaven</t>
  </si>
  <si>
    <t>Eks. afvigelser, bestilling af trailer, fejlmelding af shipment</t>
  </si>
  <si>
    <t>Optælling årligt</t>
  </si>
  <si>
    <t>Årligt</t>
  </si>
  <si>
    <t>Steen er reelt backup</t>
  </si>
  <si>
    <t>Daglig schrott</t>
  </si>
  <si>
    <t>Lagerstrategi - vedligehold og tilpasninger (eks. pladsmangel)</t>
  </si>
  <si>
    <t>Lagerstrategi og ABC-analyser (projekter)</t>
  </si>
  <si>
    <t>IT hardware på trucks</t>
  </si>
  <si>
    <t>Support til kolleger - SAP superuser</t>
  </si>
  <si>
    <t>Robot er planlagt</t>
  </si>
  <si>
    <t>Inbound tavle opdateres</t>
  </si>
  <si>
    <t>VM - her skal flere kunne opgaven</t>
  </si>
  <si>
    <t>Inbound opdatering på baggrund af mails</t>
  </si>
  <si>
    <t>Der er ikke enighed om, hvordan processen skal håndteres</t>
  </si>
  <si>
    <t>Nej - gøres forskelligt</t>
  </si>
  <si>
    <t>Skal afklares - hvad er behovet?</t>
  </si>
  <si>
    <t>Frekvens af opgave:</t>
  </si>
  <si>
    <t>Dagligt betyder eksempelvis, at opgaven skal kunne udføres dagligt</t>
  </si>
  <si>
    <t>Hans</t>
  </si>
  <si>
    <t>Kolonne</t>
  </si>
  <si>
    <t>Indhold/kommentar</t>
  </si>
  <si>
    <t>A</t>
  </si>
  <si>
    <t>B</t>
  </si>
  <si>
    <t>Afdeling/område</t>
  </si>
  <si>
    <t>Kompetencer, videnområder, opgaver</t>
  </si>
  <si>
    <t>C</t>
  </si>
  <si>
    <t>Er processen beskrevet i en standard? Hvis ja = OK. Hvis nej = Bør laves. Hvis det ikke er nødvendigt, så lad feltet være blankt.</t>
  </si>
  <si>
    <t>D</t>
  </si>
  <si>
    <t>Driftkritisk? Hvis ja, så er det vigtigt med én eller flere backup personer.</t>
  </si>
  <si>
    <t>E</t>
  </si>
  <si>
    <t>Frekvens af opgave. Hvis opgaven skal kunne gennemføres dagligt, så er det vigtigt med én eller flere backup personer.</t>
  </si>
  <si>
    <t>F</t>
  </si>
  <si>
    <t>Her skrives det antal der skal kunne/beherske opgaven (niveau 2). Den bliver grøn hvis du har nok 2 og 3’ere. Den bliver gul hvis du har nok inkl. dem under oplæring (1’ere). Og rød hvis du er i underskud.</t>
  </si>
  <si>
    <t>G</t>
  </si>
  <si>
    <t>I den kolonne skal du skrive hvor mange eksperter du ønsker (blandt dem i kolonne 3). Den bliver grøn hvis du er dækket ind og rød hvis ikke.</t>
  </si>
  <si>
    <t>H - L</t>
  </si>
  <si>
    <t>Her sammentælles antal kompetenceniveauer fra kolonnerne med medarbejdere. Inkl. nogle kolonne med mellemregninger til farvelægningen. Du kan evt. skjule nogle af kolonnerne.</t>
  </si>
  <si>
    <t>M - AP</t>
  </si>
  <si>
    <t>AQ</t>
  </si>
  <si>
    <t>Her skrives ”blank”, 1, 2 eller 3 ud for hver medarbejder. Evt. overskydende kolonner kan skjules eller slettes.</t>
  </si>
  <si>
    <t>Mikkel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</si>
</sst>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2" borderId="2" xfId="0" applyFill="1" applyBorder="1"/>
    <xf numFmtId="16" fontId="0" fillId="0" borderId="0" xfId="0" applyNumberFormat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6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2" borderId="12" xfId="0" applyFill="1" applyBorder="1"/>
    <xf numFmtId="0" fontId="0" fillId="2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3" borderId="1" xfId="0" applyFill="1" applyBorder="1"/>
    <xf numFmtId="0" fontId="0" fillId="3" borderId="12" xfId="0" applyFill="1" applyBorder="1"/>
    <xf numFmtId="0" fontId="0" fillId="3" borderId="24" xfId="0" applyFill="1" applyBorder="1"/>
    <xf numFmtId="0" fontId="0" fillId="3" borderId="14" xfId="0" applyFill="1" applyBorder="1"/>
    <xf numFmtId="0" fontId="0" fillId="3" borderId="15" xfId="0" applyFill="1" applyBorder="1"/>
    <xf numFmtId="0" fontId="5" fillId="0" borderId="0" xfId="0" applyFont="1" applyAlignment="1">
      <alignment vertical="top"/>
    </xf>
    <xf numFmtId="0" fontId="4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7" xfId="0" applyBorder="1" applyAlignment="1">
      <alignment horizontal="center" textRotation="90"/>
    </xf>
    <xf numFmtId="0" fontId="0" fillId="0" borderId="1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textRotation="90"/>
    </xf>
    <xf numFmtId="0" fontId="0" fillId="0" borderId="12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5" borderId="24" xfId="0" applyFill="1" applyBorder="1"/>
  </cellXfs>
  <cellStyles count="1">
    <cellStyle name="Normal" xfId="0" builtinId="0"/>
  </cellStyles>
  <dxfs count="25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ADFF-F8CF-48CE-9117-15852E30BB33}">
  <sheetPr>
    <pageSetUpPr fitToPage="1"/>
  </sheetPr>
  <dimension ref="A1:B12"/>
  <sheetViews>
    <sheetView workbookViewId="0">
      <selection activeCell="B5" sqref="B5"/>
    </sheetView>
  </sheetViews>
  <sheetFormatPr defaultRowHeight="15" x14ac:dyDescent="0.25"/>
  <cols>
    <col min="1" max="1" width="9" customWidth="1"/>
    <col min="2" max="2" width="107.42578125" customWidth="1"/>
  </cols>
  <sheetData>
    <row r="1" spans="1:2" ht="33.75" x14ac:dyDescent="0.5">
      <c r="A1" s="2" t="s">
        <v>12</v>
      </c>
    </row>
    <row r="2" spans="1:2" x14ac:dyDescent="0.25">
      <c r="A2" s="43" t="s">
        <v>93</v>
      </c>
      <c r="B2" s="43" t="s">
        <v>94</v>
      </c>
    </row>
    <row r="3" spans="1:2" s="42" customFormat="1" ht="12.75" x14ac:dyDescent="0.25">
      <c r="A3" s="44" t="s">
        <v>95</v>
      </c>
      <c r="B3" s="45" t="s">
        <v>97</v>
      </c>
    </row>
    <row r="4" spans="1:2" s="42" customFormat="1" ht="12.75" x14ac:dyDescent="0.25">
      <c r="A4" s="44" t="s">
        <v>96</v>
      </c>
      <c r="B4" s="46" t="s">
        <v>98</v>
      </c>
    </row>
    <row r="5" spans="1:2" s="42" customFormat="1" ht="25.5" x14ac:dyDescent="0.25">
      <c r="A5" s="44" t="s">
        <v>99</v>
      </c>
      <c r="B5" s="46" t="s">
        <v>100</v>
      </c>
    </row>
    <row r="6" spans="1:2" s="42" customFormat="1" ht="12.75" x14ac:dyDescent="0.25">
      <c r="A6" s="44" t="s">
        <v>101</v>
      </c>
      <c r="B6" s="46" t="s">
        <v>102</v>
      </c>
    </row>
    <row r="7" spans="1:2" s="42" customFormat="1" ht="12.75" x14ac:dyDescent="0.25">
      <c r="A7" s="44" t="s">
        <v>103</v>
      </c>
      <c r="B7" s="46" t="s">
        <v>104</v>
      </c>
    </row>
    <row r="8" spans="1:2" s="42" customFormat="1" ht="25.5" x14ac:dyDescent="0.25">
      <c r="A8" s="44" t="s">
        <v>105</v>
      </c>
      <c r="B8" s="45" t="s">
        <v>106</v>
      </c>
    </row>
    <row r="9" spans="1:2" s="42" customFormat="1" ht="25.5" x14ac:dyDescent="0.25">
      <c r="A9" s="44" t="s">
        <v>107</v>
      </c>
      <c r="B9" s="45" t="s">
        <v>108</v>
      </c>
    </row>
    <row r="10" spans="1:2" s="42" customFormat="1" ht="25.5" x14ac:dyDescent="0.25">
      <c r="A10" s="44" t="s">
        <v>109</v>
      </c>
      <c r="B10" s="45" t="s">
        <v>110</v>
      </c>
    </row>
    <row r="11" spans="1:2" s="42" customFormat="1" ht="12.75" x14ac:dyDescent="0.25">
      <c r="A11" s="44" t="s">
        <v>111</v>
      </c>
      <c r="B11" s="45" t="s">
        <v>113</v>
      </c>
    </row>
    <row r="12" spans="1:2" s="42" customFormat="1" ht="12.75" x14ac:dyDescent="0.25">
      <c r="A12" s="44" t="s">
        <v>112</v>
      </c>
      <c r="B12" s="45" t="s">
        <v>29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B4E7-59FB-4393-A4E9-A4C40F0117E0}">
  <sheetPr>
    <pageSetUpPr fitToPage="1"/>
  </sheetPr>
  <dimension ref="A1:AQ42"/>
  <sheetViews>
    <sheetView tabSelected="1" zoomScale="110" zoomScaleNormal="11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6" sqref="A6"/>
    </sheetView>
  </sheetViews>
  <sheetFormatPr defaultRowHeight="15" x14ac:dyDescent="0.25"/>
  <cols>
    <col min="1" max="1" width="8.28515625" customWidth="1"/>
    <col min="2" max="2" width="54.7109375" customWidth="1"/>
    <col min="3" max="3" width="21.7109375" customWidth="1"/>
    <col min="4" max="4" width="12" customWidth="1"/>
    <col min="5" max="5" width="13.140625" customWidth="1"/>
    <col min="6" max="7" width="10.7109375" customWidth="1"/>
    <col min="8" max="12" width="2.7109375" customWidth="1"/>
    <col min="13" max="42" width="3.85546875" customWidth="1"/>
    <col min="43" max="43" width="51.5703125" customWidth="1"/>
  </cols>
  <sheetData>
    <row r="1" spans="1:43" ht="33.75" x14ac:dyDescent="0.5">
      <c r="A1" s="2" t="s">
        <v>13</v>
      </c>
    </row>
    <row r="2" spans="1:43" x14ac:dyDescent="0.25">
      <c r="A2" s="54" t="s">
        <v>0</v>
      </c>
      <c r="B2" s="54"/>
      <c r="C2" t="s">
        <v>2</v>
      </c>
      <c r="D2" s="1" t="s">
        <v>6</v>
      </c>
      <c r="J2" s="1"/>
      <c r="K2" s="1"/>
      <c r="L2" s="1"/>
      <c r="M2" s="1"/>
    </row>
    <row r="3" spans="1:43" x14ac:dyDescent="0.25">
      <c r="A3" s="53">
        <v>44874</v>
      </c>
      <c r="B3" s="53"/>
      <c r="C3" t="s">
        <v>3</v>
      </c>
      <c r="D3" t="s">
        <v>33</v>
      </c>
    </row>
    <row r="4" spans="1:43" ht="15.75" thickBot="1" x14ac:dyDescent="0.3">
      <c r="A4" s="54" t="s">
        <v>14</v>
      </c>
      <c r="B4" s="54"/>
      <c r="C4" t="s">
        <v>5</v>
      </c>
      <c r="D4" t="s">
        <v>34</v>
      </c>
    </row>
    <row r="5" spans="1:43" ht="15" customHeight="1" x14ac:dyDescent="0.25">
      <c r="A5" s="54" t="s">
        <v>114</v>
      </c>
      <c r="B5" s="54"/>
      <c r="C5" t="s">
        <v>90</v>
      </c>
      <c r="D5" t="s">
        <v>91</v>
      </c>
      <c r="F5" s="7"/>
      <c r="M5" s="55" t="s">
        <v>19</v>
      </c>
      <c r="N5" s="50" t="s">
        <v>92</v>
      </c>
      <c r="O5" s="50" t="s">
        <v>20</v>
      </c>
      <c r="P5" s="50" t="s">
        <v>21</v>
      </c>
      <c r="Q5" s="50" t="s">
        <v>22</v>
      </c>
      <c r="R5" s="50" t="s">
        <v>46</v>
      </c>
      <c r="S5" s="50" t="s">
        <v>47</v>
      </c>
      <c r="T5" s="50" t="s">
        <v>37</v>
      </c>
      <c r="U5" s="50" t="s">
        <v>36</v>
      </c>
      <c r="V5" s="50" t="s">
        <v>35</v>
      </c>
      <c r="W5" s="50" t="s">
        <v>50</v>
      </c>
      <c r="X5" s="50" t="s">
        <v>67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47"/>
    </row>
    <row r="6" spans="1:43" x14ac:dyDescent="0.25">
      <c r="F6" s="7"/>
      <c r="M6" s="56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48"/>
    </row>
    <row r="7" spans="1:43" ht="15.75" thickBot="1" x14ac:dyDescent="0.3">
      <c r="F7" s="7"/>
      <c r="M7" s="56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48"/>
    </row>
    <row r="8" spans="1:43" x14ac:dyDescent="0.25">
      <c r="A8" s="9"/>
      <c r="B8" s="9"/>
      <c r="C8" s="33" t="s">
        <v>15</v>
      </c>
      <c r="D8" s="33" t="s">
        <v>17</v>
      </c>
      <c r="E8" s="33" t="s">
        <v>25</v>
      </c>
      <c r="F8" s="11" t="s">
        <v>4</v>
      </c>
      <c r="G8" s="12"/>
      <c r="H8" s="15" t="s">
        <v>11</v>
      </c>
      <c r="I8" s="16"/>
      <c r="J8" s="17"/>
      <c r="K8" s="17"/>
      <c r="L8" s="18"/>
      <c r="M8" s="56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48"/>
      <c r="AQ8" s="33" t="s">
        <v>29</v>
      </c>
    </row>
    <row r="9" spans="1:43" ht="15.75" customHeight="1" thickBot="1" x14ac:dyDescent="0.3">
      <c r="A9" s="10" t="s">
        <v>28</v>
      </c>
      <c r="B9" s="10" t="s">
        <v>1</v>
      </c>
      <c r="C9" s="34" t="s">
        <v>16</v>
      </c>
      <c r="D9" s="34" t="s">
        <v>18</v>
      </c>
      <c r="E9" s="34" t="s">
        <v>26</v>
      </c>
      <c r="F9" s="13">
        <v>2</v>
      </c>
      <c r="G9" s="14" t="s">
        <v>10</v>
      </c>
      <c r="H9" s="19">
        <v>1</v>
      </c>
      <c r="I9" s="6">
        <v>2</v>
      </c>
      <c r="J9" s="8">
        <v>3</v>
      </c>
      <c r="K9" s="8" t="s">
        <v>8</v>
      </c>
      <c r="L9" s="20" t="s">
        <v>9</v>
      </c>
      <c r="M9" s="57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49"/>
      <c r="AQ9" s="34"/>
    </row>
    <row r="10" spans="1:43" x14ac:dyDescent="0.25">
      <c r="A10" s="30"/>
      <c r="B10" s="30" t="s">
        <v>62</v>
      </c>
      <c r="C10" s="35" t="s">
        <v>23</v>
      </c>
      <c r="D10" s="35" t="s">
        <v>24</v>
      </c>
      <c r="E10" s="35" t="s">
        <v>27</v>
      </c>
      <c r="F10" s="11">
        <v>5</v>
      </c>
      <c r="G10" s="12">
        <v>3</v>
      </c>
      <c r="H10" s="15">
        <f>+COUNTIF(M10:AP10,1)</f>
        <v>0</v>
      </c>
      <c r="I10" s="16">
        <f>+COUNTIF(M10:AP10,2)</f>
        <v>3</v>
      </c>
      <c r="J10" s="16">
        <f>+COUNTIF(M10:AP10,3)</f>
        <v>3</v>
      </c>
      <c r="K10" s="16">
        <f>+H10+I10+J10</f>
        <v>6</v>
      </c>
      <c r="L10" s="18">
        <f t="shared" ref="L10:L42" si="0">+I10+J10</f>
        <v>6</v>
      </c>
      <c r="M10" s="11">
        <v>3</v>
      </c>
      <c r="N10" s="21">
        <v>3</v>
      </c>
      <c r="O10" s="21">
        <v>2</v>
      </c>
      <c r="P10" s="21">
        <v>2</v>
      </c>
      <c r="Q10" s="21">
        <v>2</v>
      </c>
      <c r="R10" s="21"/>
      <c r="S10" s="21"/>
      <c r="T10" s="21"/>
      <c r="U10" s="21"/>
      <c r="V10" s="21">
        <v>3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12"/>
      <c r="AQ10" t="s">
        <v>32</v>
      </c>
    </row>
    <row r="11" spans="1:43" x14ac:dyDescent="0.25">
      <c r="A11" s="31"/>
      <c r="B11" s="31" t="s">
        <v>30</v>
      </c>
      <c r="C11" s="39" t="s">
        <v>23</v>
      </c>
      <c r="D11" s="36" t="s">
        <v>24</v>
      </c>
      <c r="E11" s="36" t="s">
        <v>27</v>
      </c>
      <c r="F11" s="26">
        <v>5</v>
      </c>
      <c r="G11" s="27">
        <v>3</v>
      </c>
      <c r="H11" s="24">
        <f t="shared" ref="H11:H42" si="1">+COUNTIF(M11:AP11,1)</f>
        <v>0</v>
      </c>
      <c r="I11" s="4">
        <f t="shared" ref="I11:I42" si="2">+COUNTIF(M11:AP11,2)</f>
        <v>3</v>
      </c>
      <c r="J11" s="4">
        <f t="shared" ref="J11:J42" si="3">+COUNTIF(M11:AP11,3)</f>
        <v>3</v>
      </c>
      <c r="K11" s="4">
        <f>+H11+I11+J11</f>
        <v>6</v>
      </c>
      <c r="L11" s="25">
        <f t="shared" si="0"/>
        <v>6</v>
      </c>
      <c r="M11" s="22">
        <v>3</v>
      </c>
      <c r="N11" s="3">
        <v>3</v>
      </c>
      <c r="O11" s="3">
        <v>2</v>
      </c>
      <c r="P11" s="3">
        <v>2</v>
      </c>
      <c r="Q11" s="3">
        <v>2</v>
      </c>
      <c r="R11" s="3"/>
      <c r="S11" s="3"/>
      <c r="T11" s="3"/>
      <c r="U11" s="3"/>
      <c r="V11" s="3">
        <v>3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23"/>
      <c r="AQ11" t="s">
        <v>31</v>
      </c>
    </row>
    <row r="12" spans="1:43" x14ac:dyDescent="0.25">
      <c r="A12" s="31"/>
      <c r="B12" s="31" t="s">
        <v>84</v>
      </c>
      <c r="C12" s="58" t="s">
        <v>58</v>
      </c>
      <c r="D12" s="36" t="s">
        <v>24</v>
      </c>
      <c r="E12" s="36" t="s">
        <v>27</v>
      </c>
      <c r="F12" s="26">
        <v>2</v>
      </c>
      <c r="G12" s="27">
        <v>1</v>
      </c>
      <c r="H12" s="24">
        <f t="shared" ref="H12" si="4">+COUNTIF(M12:AP12,1)</f>
        <v>1</v>
      </c>
      <c r="I12" s="4">
        <f t="shared" ref="I12" si="5">+COUNTIF(M12:AP12,2)</f>
        <v>0</v>
      </c>
      <c r="J12" s="4">
        <f t="shared" ref="J12" si="6">+COUNTIF(M12:AP12,3)</f>
        <v>1</v>
      </c>
      <c r="K12" s="4">
        <f>+H12+I12+J12</f>
        <v>2</v>
      </c>
      <c r="L12" s="25">
        <f t="shared" ref="L12" si="7">+I12+J12</f>
        <v>1</v>
      </c>
      <c r="M12" s="22"/>
      <c r="N12" s="3"/>
      <c r="O12" s="3">
        <v>3</v>
      </c>
      <c r="P12" s="3"/>
      <c r="Q12" s="3"/>
      <c r="R12" s="3"/>
      <c r="S12" s="3"/>
      <c r="T12" s="3"/>
      <c r="U12" s="3"/>
      <c r="V12" s="3"/>
      <c r="W12" s="37">
        <v>1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23"/>
      <c r="AQ12" t="s">
        <v>85</v>
      </c>
    </row>
    <row r="13" spans="1:43" x14ac:dyDescent="0.25">
      <c r="A13" s="31"/>
      <c r="B13" s="31" t="s">
        <v>86</v>
      </c>
      <c r="C13" s="39" t="s">
        <v>88</v>
      </c>
      <c r="D13" s="36" t="s">
        <v>23</v>
      </c>
      <c r="E13" s="39" t="s">
        <v>89</v>
      </c>
      <c r="F13" s="40">
        <v>2</v>
      </c>
      <c r="G13" s="41"/>
      <c r="H13" s="24">
        <f t="shared" ref="H13" si="8">+COUNTIF(M13:AP13,1)</f>
        <v>1</v>
      </c>
      <c r="I13" s="4">
        <f t="shared" ref="I13" si="9">+COUNTIF(M13:AP13,2)</f>
        <v>0</v>
      </c>
      <c r="J13" s="4">
        <f t="shared" ref="J13" si="10">+COUNTIF(M13:AP13,3)</f>
        <v>0</v>
      </c>
      <c r="K13" s="4">
        <f>+H13+I13+J13</f>
        <v>1</v>
      </c>
      <c r="L13" s="25">
        <f t="shared" ref="L13" si="11">+I13+J13</f>
        <v>0</v>
      </c>
      <c r="M13" s="22"/>
      <c r="N13" s="3"/>
      <c r="O13" s="3"/>
      <c r="P13" s="3"/>
      <c r="Q13" s="3"/>
      <c r="R13" s="3"/>
      <c r="S13" s="3"/>
      <c r="T13" s="3">
        <v>1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23"/>
      <c r="AQ13" t="s">
        <v>87</v>
      </c>
    </row>
    <row r="14" spans="1:43" x14ac:dyDescent="0.25">
      <c r="A14" s="31"/>
      <c r="B14" s="31" t="s">
        <v>39</v>
      </c>
      <c r="C14" s="39" t="s">
        <v>23</v>
      </c>
      <c r="D14" s="36" t="s">
        <v>23</v>
      </c>
      <c r="E14" s="36" t="s">
        <v>27</v>
      </c>
      <c r="F14" s="26">
        <v>3</v>
      </c>
      <c r="G14" s="27">
        <v>2</v>
      </c>
      <c r="H14" s="24">
        <f t="shared" si="1"/>
        <v>1</v>
      </c>
      <c r="I14" s="4">
        <f t="shared" si="2"/>
        <v>0</v>
      </c>
      <c r="J14" s="4">
        <f t="shared" si="3"/>
        <v>2</v>
      </c>
      <c r="K14" s="4">
        <f t="shared" ref="K14:K42" si="12">+H14+I14+J14</f>
        <v>3</v>
      </c>
      <c r="L14" s="25">
        <f t="shared" si="0"/>
        <v>2</v>
      </c>
      <c r="M14" s="22">
        <v>3</v>
      </c>
      <c r="N14" s="3">
        <v>3</v>
      </c>
      <c r="O14" s="37">
        <v>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23"/>
      <c r="AQ14" t="s">
        <v>38</v>
      </c>
    </row>
    <row r="15" spans="1:43" x14ac:dyDescent="0.25">
      <c r="A15" s="31"/>
      <c r="B15" s="31" t="s">
        <v>40</v>
      </c>
      <c r="C15" s="39" t="s">
        <v>23</v>
      </c>
      <c r="D15" s="36" t="s">
        <v>24</v>
      </c>
      <c r="E15" s="36" t="s">
        <v>27</v>
      </c>
      <c r="F15" s="26">
        <v>3</v>
      </c>
      <c r="G15" s="27"/>
      <c r="H15" s="24">
        <f t="shared" si="1"/>
        <v>1</v>
      </c>
      <c r="I15" s="4">
        <f t="shared" si="2"/>
        <v>2</v>
      </c>
      <c r="J15" s="4">
        <f t="shared" si="3"/>
        <v>0</v>
      </c>
      <c r="K15" s="4">
        <f t="shared" si="12"/>
        <v>3</v>
      </c>
      <c r="L15" s="25">
        <f t="shared" si="0"/>
        <v>2</v>
      </c>
      <c r="M15" s="22">
        <v>2</v>
      </c>
      <c r="N15" s="3">
        <v>2</v>
      </c>
      <c r="O15" s="3"/>
      <c r="P15" s="3"/>
      <c r="Q15" s="37">
        <v>1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23"/>
    </row>
    <row r="16" spans="1:43" x14ac:dyDescent="0.25">
      <c r="A16" s="31"/>
      <c r="B16" s="31" t="s">
        <v>41</v>
      </c>
      <c r="C16" s="39" t="s">
        <v>23</v>
      </c>
      <c r="D16" s="36" t="s">
        <v>24</v>
      </c>
      <c r="E16" s="36" t="s">
        <v>27</v>
      </c>
      <c r="F16" s="26">
        <v>5</v>
      </c>
      <c r="G16" s="27"/>
      <c r="H16" s="24">
        <f t="shared" si="1"/>
        <v>0</v>
      </c>
      <c r="I16" s="4">
        <f t="shared" si="2"/>
        <v>2</v>
      </c>
      <c r="J16" s="4">
        <f t="shared" si="3"/>
        <v>2</v>
      </c>
      <c r="K16" s="4">
        <f t="shared" si="12"/>
        <v>4</v>
      </c>
      <c r="L16" s="25">
        <f t="shared" si="0"/>
        <v>4</v>
      </c>
      <c r="M16" s="22">
        <v>3</v>
      </c>
      <c r="N16" s="3">
        <v>3</v>
      </c>
      <c r="O16" s="3">
        <v>2</v>
      </c>
      <c r="P16" s="3"/>
      <c r="Q16" s="3">
        <v>2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23"/>
    </row>
    <row r="17" spans="1:43" x14ac:dyDescent="0.25">
      <c r="A17" s="31"/>
      <c r="B17" s="31" t="s">
        <v>42</v>
      </c>
      <c r="C17" s="36" t="s">
        <v>43</v>
      </c>
      <c r="D17" s="36" t="s">
        <v>23</v>
      </c>
      <c r="E17" s="36" t="s">
        <v>27</v>
      </c>
      <c r="F17" s="26">
        <v>2</v>
      </c>
      <c r="G17" s="27">
        <v>2</v>
      </c>
      <c r="H17" s="24">
        <f t="shared" si="1"/>
        <v>0</v>
      </c>
      <c r="I17" s="4">
        <f t="shared" si="2"/>
        <v>0</v>
      </c>
      <c r="J17" s="4">
        <f t="shared" si="3"/>
        <v>2</v>
      </c>
      <c r="K17" s="4">
        <f t="shared" si="12"/>
        <v>2</v>
      </c>
      <c r="L17" s="25">
        <f t="shared" si="0"/>
        <v>2</v>
      </c>
      <c r="M17" s="22"/>
      <c r="N17" s="3">
        <v>3</v>
      </c>
      <c r="O17" s="3"/>
      <c r="P17" s="3"/>
      <c r="Q17" s="3"/>
      <c r="R17" s="3"/>
      <c r="S17" s="3"/>
      <c r="T17" s="3"/>
      <c r="U17" s="3"/>
      <c r="V17" s="3">
        <v>3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23"/>
    </row>
    <row r="18" spans="1:43" x14ac:dyDescent="0.25">
      <c r="A18" s="31"/>
      <c r="B18" s="31" t="s">
        <v>44</v>
      </c>
      <c r="C18" s="36" t="s">
        <v>43</v>
      </c>
      <c r="D18" s="36" t="s">
        <v>24</v>
      </c>
      <c r="E18" s="36" t="s">
        <v>27</v>
      </c>
      <c r="F18" s="26">
        <v>7</v>
      </c>
      <c r="G18" s="27"/>
      <c r="H18" s="24">
        <f t="shared" si="1"/>
        <v>2</v>
      </c>
      <c r="I18" s="4">
        <f t="shared" si="2"/>
        <v>0</v>
      </c>
      <c r="J18" s="4">
        <f t="shared" si="3"/>
        <v>5</v>
      </c>
      <c r="K18" s="4">
        <f t="shared" si="12"/>
        <v>7</v>
      </c>
      <c r="L18" s="25">
        <f t="shared" si="0"/>
        <v>5</v>
      </c>
      <c r="M18" s="22">
        <v>3</v>
      </c>
      <c r="N18" s="3">
        <v>3</v>
      </c>
      <c r="O18" s="3">
        <v>3</v>
      </c>
      <c r="P18" s="3">
        <v>3</v>
      </c>
      <c r="Q18" s="3">
        <v>3</v>
      </c>
      <c r="R18" s="37">
        <v>1</v>
      </c>
      <c r="S18" s="37">
        <v>1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23"/>
    </row>
    <row r="19" spans="1:43" x14ac:dyDescent="0.25">
      <c r="A19" s="31"/>
      <c r="B19" s="31" t="s">
        <v>45</v>
      </c>
      <c r="C19" s="36" t="s">
        <v>43</v>
      </c>
      <c r="D19" s="36" t="s">
        <v>24</v>
      </c>
      <c r="E19" s="36" t="s">
        <v>27</v>
      </c>
      <c r="F19" s="26">
        <v>4</v>
      </c>
      <c r="G19" s="27"/>
      <c r="H19" s="24">
        <f t="shared" si="1"/>
        <v>0</v>
      </c>
      <c r="I19" s="4">
        <f t="shared" si="2"/>
        <v>2</v>
      </c>
      <c r="J19" s="4">
        <f t="shared" si="3"/>
        <v>2</v>
      </c>
      <c r="K19" s="4">
        <f t="shared" si="12"/>
        <v>4</v>
      </c>
      <c r="L19" s="25">
        <f t="shared" si="0"/>
        <v>4</v>
      </c>
      <c r="M19" s="22">
        <v>3</v>
      </c>
      <c r="N19" s="3">
        <v>3</v>
      </c>
      <c r="O19" s="3">
        <v>2</v>
      </c>
      <c r="P19" s="3"/>
      <c r="Q19" s="3">
        <v>2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23"/>
      <c r="AQ19" t="s">
        <v>48</v>
      </c>
    </row>
    <row r="20" spans="1:43" x14ac:dyDescent="0.25">
      <c r="A20" s="31"/>
      <c r="B20" s="31" t="s">
        <v>51</v>
      </c>
      <c r="C20" s="39" t="s">
        <v>23</v>
      </c>
      <c r="D20" s="36" t="s">
        <v>24</v>
      </c>
      <c r="E20" s="36" t="s">
        <v>27</v>
      </c>
      <c r="F20" s="26">
        <v>2</v>
      </c>
      <c r="G20" s="27"/>
      <c r="H20" s="24">
        <f t="shared" si="1"/>
        <v>1</v>
      </c>
      <c r="I20" s="4">
        <f t="shared" si="2"/>
        <v>0</v>
      </c>
      <c r="J20" s="4">
        <f t="shared" si="3"/>
        <v>1</v>
      </c>
      <c r="K20" s="4">
        <f t="shared" si="12"/>
        <v>2</v>
      </c>
      <c r="L20" s="25">
        <f t="shared" si="0"/>
        <v>1</v>
      </c>
      <c r="M20" s="22"/>
      <c r="N20" s="3"/>
      <c r="O20" s="3">
        <v>3</v>
      </c>
      <c r="P20" s="3"/>
      <c r="Q20" s="3"/>
      <c r="R20" s="3"/>
      <c r="S20" s="3"/>
      <c r="T20" s="3"/>
      <c r="U20" s="3"/>
      <c r="V20" s="3"/>
      <c r="W20" s="37">
        <v>1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23"/>
      <c r="AQ20" t="s">
        <v>52</v>
      </c>
    </row>
    <row r="21" spans="1:43" x14ac:dyDescent="0.25">
      <c r="A21" s="31"/>
      <c r="B21" s="31" t="s">
        <v>49</v>
      </c>
      <c r="C21" s="39" t="s">
        <v>23</v>
      </c>
      <c r="D21" s="36" t="s">
        <v>24</v>
      </c>
      <c r="E21" s="36" t="s">
        <v>27</v>
      </c>
      <c r="F21" s="26">
        <v>2</v>
      </c>
      <c r="G21" s="27">
        <v>1</v>
      </c>
      <c r="H21" s="24">
        <f t="shared" si="1"/>
        <v>0</v>
      </c>
      <c r="I21" s="4">
        <f t="shared" si="2"/>
        <v>1</v>
      </c>
      <c r="J21" s="4">
        <f t="shared" si="3"/>
        <v>1</v>
      </c>
      <c r="K21" s="4">
        <f t="shared" si="12"/>
        <v>2</v>
      </c>
      <c r="L21" s="25">
        <f t="shared" si="0"/>
        <v>2</v>
      </c>
      <c r="M21" s="22"/>
      <c r="N21" s="3">
        <v>3</v>
      </c>
      <c r="O21" s="3">
        <v>2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23"/>
    </row>
    <row r="22" spans="1:43" x14ac:dyDescent="0.25">
      <c r="A22" s="31"/>
      <c r="B22" s="31" t="s">
        <v>53</v>
      </c>
      <c r="C22" s="39" t="s">
        <v>23</v>
      </c>
      <c r="D22" s="36" t="s">
        <v>24</v>
      </c>
      <c r="E22" s="36" t="s">
        <v>27</v>
      </c>
      <c r="F22" s="26">
        <v>5</v>
      </c>
      <c r="G22" s="27">
        <v>1</v>
      </c>
      <c r="H22" s="24">
        <f t="shared" si="1"/>
        <v>0</v>
      </c>
      <c r="I22" s="4">
        <f t="shared" si="2"/>
        <v>6</v>
      </c>
      <c r="J22" s="4">
        <f t="shared" si="3"/>
        <v>0</v>
      </c>
      <c r="K22" s="4">
        <f t="shared" si="12"/>
        <v>6</v>
      </c>
      <c r="L22" s="25">
        <f t="shared" si="0"/>
        <v>6</v>
      </c>
      <c r="M22" s="22">
        <v>2</v>
      </c>
      <c r="N22" s="37">
        <v>2</v>
      </c>
      <c r="O22" s="3">
        <v>2</v>
      </c>
      <c r="P22" s="3">
        <v>2</v>
      </c>
      <c r="Q22" s="3">
        <v>2</v>
      </c>
      <c r="R22" s="3"/>
      <c r="S22" s="3"/>
      <c r="T22" s="3"/>
      <c r="U22" s="3"/>
      <c r="V22" s="3"/>
      <c r="W22" s="3">
        <v>2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23"/>
      <c r="AQ22" t="s">
        <v>55</v>
      </c>
    </row>
    <row r="23" spans="1:43" x14ac:dyDescent="0.25">
      <c r="A23" s="31"/>
      <c r="B23" s="31" t="s">
        <v>54</v>
      </c>
      <c r="C23" s="39" t="s">
        <v>23</v>
      </c>
      <c r="D23" s="36" t="s">
        <v>24</v>
      </c>
      <c r="E23" s="36" t="s">
        <v>27</v>
      </c>
      <c r="F23" s="26">
        <v>3</v>
      </c>
      <c r="G23" s="27"/>
      <c r="H23" s="24">
        <f t="shared" si="1"/>
        <v>0</v>
      </c>
      <c r="I23" s="4">
        <f t="shared" si="2"/>
        <v>3</v>
      </c>
      <c r="J23" s="4">
        <f t="shared" si="3"/>
        <v>0</v>
      </c>
      <c r="K23" s="4">
        <f t="shared" si="12"/>
        <v>3</v>
      </c>
      <c r="L23" s="25">
        <f t="shared" si="0"/>
        <v>3</v>
      </c>
      <c r="M23" s="22">
        <v>2</v>
      </c>
      <c r="N23" s="3">
        <v>2</v>
      </c>
      <c r="O23" s="3"/>
      <c r="P23" s="3"/>
      <c r="Q23" s="3"/>
      <c r="R23" s="3"/>
      <c r="S23" s="3"/>
      <c r="T23" s="3"/>
      <c r="U23" s="3"/>
      <c r="V23" s="3">
        <v>2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23"/>
      <c r="AQ23" t="s">
        <v>56</v>
      </c>
    </row>
    <row r="24" spans="1:43" x14ac:dyDescent="0.25">
      <c r="A24" s="31"/>
      <c r="B24" s="31" t="s">
        <v>57</v>
      </c>
      <c r="C24" s="58" t="s">
        <v>58</v>
      </c>
      <c r="D24" s="36" t="s">
        <v>24</v>
      </c>
      <c r="E24" s="36" t="s">
        <v>27</v>
      </c>
      <c r="F24" s="26">
        <v>5</v>
      </c>
      <c r="G24" s="27">
        <v>2</v>
      </c>
      <c r="H24" s="24">
        <f t="shared" si="1"/>
        <v>0</v>
      </c>
      <c r="I24" s="4">
        <f t="shared" si="2"/>
        <v>4</v>
      </c>
      <c r="J24" s="4">
        <f t="shared" si="3"/>
        <v>2</v>
      </c>
      <c r="K24" s="4">
        <f t="shared" si="12"/>
        <v>6</v>
      </c>
      <c r="L24" s="25">
        <f t="shared" si="0"/>
        <v>6</v>
      </c>
      <c r="M24" s="22">
        <v>2</v>
      </c>
      <c r="N24" s="3">
        <v>3</v>
      </c>
      <c r="O24" s="3">
        <v>2</v>
      </c>
      <c r="P24" s="3">
        <v>2</v>
      </c>
      <c r="Q24" s="3">
        <v>2</v>
      </c>
      <c r="R24" s="3"/>
      <c r="S24" s="3"/>
      <c r="T24" s="3"/>
      <c r="U24" s="3"/>
      <c r="V24" s="3">
        <v>3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23"/>
      <c r="AQ24" t="s">
        <v>83</v>
      </c>
    </row>
    <row r="25" spans="1:43" x14ac:dyDescent="0.25">
      <c r="A25" s="31"/>
      <c r="B25" s="31" t="s">
        <v>59</v>
      </c>
      <c r="C25" s="39" t="s">
        <v>23</v>
      </c>
      <c r="D25" s="36" t="s">
        <v>23</v>
      </c>
      <c r="E25" s="36" t="s">
        <v>60</v>
      </c>
      <c r="F25" s="26">
        <v>1</v>
      </c>
      <c r="G25" s="27"/>
      <c r="H25" s="24">
        <f t="shared" si="1"/>
        <v>0</v>
      </c>
      <c r="I25" s="4">
        <f t="shared" si="2"/>
        <v>3</v>
      </c>
      <c r="J25" s="4">
        <f t="shared" si="3"/>
        <v>0</v>
      </c>
      <c r="K25" s="4">
        <f t="shared" si="12"/>
        <v>3</v>
      </c>
      <c r="L25" s="25">
        <f t="shared" si="0"/>
        <v>3</v>
      </c>
      <c r="M25" s="22">
        <v>2</v>
      </c>
      <c r="N25" s="3">
        <v>2</v>
      </c>
      <c r="O25" s="3">
        <v>2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23"/>
      <c r="AQ25" t="s">
        <v>61</v>
      </c>
    </row>
    <row r="26" spans="1:43" x14ac:dyDescent="0.25">
      <c r="A26" s="31"/>
      <c r="B26" s="31" t="s">
        <v>63</v>
      </c>
      <c r="C26" s="39" t="s">
        <v>23</v>
      </c>
      <c r="D26" s="36" t="s">
        <v>24</v>
      </c>
      <c r="E26" s="36" t="s">
        <v>64</v>
      </c>
      <c r="F26" s="26">
        <v>2</v>
      </c>
      <c r="G26" s="27"/>
      <c r="H26" s="24">
        <f t="shared" si="1"/>
        <v>1</v>
      </c>
      <c r="I26" s="4">
        <f t="shared" si="2"/>
        <v>0</v>
      </c>
      <c r="J26" s="4">
        <f t="shared" si="3"/>
        <v>1</v>
      </c>
      <c r="K26" s="4">
        <f t="shared" si="12"/>
        <v>2</v>
      </c>
      <c r="L26" s="25">
        <f t="shared" si="0"/>
        <v>1</v>
      </c>
      <c r="M26" s="38">
        <v>1</v>
      </c>
      <c r="N26" s="3">
        <v>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23"/>
      <c r="AQ26" t="s">
        <v>65</v>
      </c>
    </row>
    <row r="27" spans="1:43" x14ac:dyDescent="0.25">
      <c r="A27" s="31"/>
      <c r="B27" s="31" t="s">
        <v>66</v>
      </c>
      <c r="C27" s="39" t="s">
        <v>23</v>
      </c>
      <c r="D27" s="36" t="s">
        <v>24</v>
      </c>
      <c r="E27" s="36" t="s">
        <v>27</v>
      </c>
      <c r="F27" s="26">
        <v>3</v>
      </c>
      <c r="G27" s="27"/>
      <c r="H27" s="24">
        <f t="shared" si="1"/>
        <v>1</v>
      </c>
      <c r="I27" s="4">
        <f t="shared" si="2"/>
        <v>1</v>
      </c>
      <c r="J27" s="4">
        <f t="shared" si="3"/>
        <v>1</v>
      </c>
      <c r="K27" s="4">
        <f t="shared" si="12"/>
        <v>3</v>
      </c>
      <c r="L27" s="25">
        <f t="shared" si="0"/>
        <v>2</v>
      </c>
      <c r="M27" s="22">
        <v>3</v>
      </c>
      <c r="N27" s="37">
        <v>1</v>
      </c>
      <c r="O27" s="3"/>
      <c r="P27" s="3"/>
      <c r="Q27" s="3"/>
      <c r="R27" s="3"/>
      <c r="S27" s="3"/>
      <c r="T27" s="3"/>
      <c r="U27" s="3"/>
      <c r="V27" s="3"/>
      <c r="W27" s="3"/>
      <c r="X27" s="3">
        <v>2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23"/>
      <c r="AQ27" t="s">
        <v>69</v>
      </c>
    </row>
    <row r="28" spans="1:43" x14ac:dyDescent="0.25">
      <c r="A28" s="31"/>
      <c r="B28" s="31" t="s">
        <v>68</v>
      </c>
      <c r="C28" s="39" t="s">
        <v>23</v>
      </c>
      <c r="D28" s="36" t="s">
        <v>23</v>
      </c>
      <c r="E28" s="36" t="s">
        <v>64</v>
      </c>
      <c r="F28" s="26">
        <v>1</v>
      </c>
      <c r="G28" s="27"/>
      <c r="H28" s="24">
        <f t="shared" si="1"/>
        <v>0</v>
      </c>
      <c r="I28" s="4">
        <f t="shared" si="2"/>
        <v>1</v>
      </c>
      <c r="J28" s="4">
        <f t="shared" si="3"/>
        <v>0</v>
      </c>
      <c r="K28" s="4">
        <f t="shared" si="12"/>
        <v>1</v>
      </c>
      <c r="L28" s="25">
        <f t="shared" si="0"/>
        <v>1</v>
      </c>
      <c r="M28" s="22">
        <v>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23"/>
    </row>
    <row r="29" spans="1:43" x14ac:dyDescent="0.25">
      <c r="A29" s="31"/>
      <c r="B29" s="31" t="s">
        <v>70</v>
      </c>
      <c r="C29" s="36" t="s">
        <v>24</v>
      </c>
      <c r="D29" s="36" t="s">
        <v>23</v>
      </c>
      <c r="E29" s="36" t="s">
        <v>27</v>
      </c>
      <c r="F29" s="26">
        <v>2</v>
      </c>
      <c r="G29" s="27"/>
      <c r="H29" s="24">
        <f t="shared" si="1"/>
        <v>0</v>
      </c>
      <c r="I29" s="4">
        <f t="shared" si="2"/>
        <v>1</v>
      </c>
      <c r="J29" s="4">
        <f t="shared" si="3"/>
        <v>1</v>
      </c>
      <c r="K29" s="4">
        <f t="shared" si="12"/>
        <v>2</v>
      </c>
      <c r="L29" s="25">
        <f t="shared" si="0"/>
        <v>2</v>
      </c>
      <c r="M29" s="22"/>
      <c r="N29" s="3">
        <v>3</v>
      </c>
      <c r="O29" s="3"/>
      <c r="P29" s="3"/>
      <c r="Q29" s="3"/>
      <c r="R29" s="3"/>
      <c r="S29" s="3"/>
      <c r="T29" s="3"/>
      <c r="U29" s="3"/>
      <c r="V29" s="3"/>
      <c r="W29" s="3">
        <v>2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23"/>
      <c r="AQ29" t="s">
        <v>73</v>
      </c>
    </row>
    <row r="30" spans="1:43" x14ac:dyDescent="0.25">
      <c r="A30" s="31"/>
      <c r="B30" s="31" t="s">
        <v>71</v>
      </c>
      <c r="C30" s="39" t="s">
        <v>23</v>
      </c>
      <c r="D30" s="36" t="s">
        <v>23</v>
      </c>
      <c r="E30" s="36" t="s">
        <v>72</v>
      </c>
      <c r="F30" s="26">
        <v>2</v>
      </c>
      <c r="G30" s="27"/>
      <c r="H30" s="24">
        <f t="shared" si="1"/>
        <v>1</v>
      </c>
      <c r="I30" s="4">
        <f t="shared" si="2"/>
        <v>0</v>
      </c>
      <c r="J30" s="4">
        <f t="shared" si="3"/>
        <v>1</v>
      </c>
      <c r="K30" s="4">
        <f t="shared" si="12"/>
        <v>2</v>
      </c>
      <c r="L30" s="25">
        <f t="shared" si="0"/>
        <v>1</v>
      </c>
      <c r="M30" s="38">
        <v>1</v>
      </c>
      <c r="N30" s="3">
        <v>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23"/>
      <c r="AQ30" t="s">
        <v>74</v>
      </c>
    </row>
    <row r="31" spans="1:43" x14ac:dyDescent="0.25">
      <c r="A31" s="31"/>
      <c r="B31" s="31" t="s">
        <v>75</v>
      </c>
      <c r="C31" s="36" t="s">
        <v>24</v>
      </c>
      <c r="D31" s="36" t="s">
        <v>23</v>
      </c>
      <c r="E31" s="36" t="s">
        <v>76</v>
      </c>
      <c r="F31" s="26">
        <v>1</v>
      </c>
      <c r="G31" s="27"/>
      <c r="H31" s="24">
        <f t="shared" si="1"/>
        <v>0</v>
      </c>
      <c r="I31" s="4">
        <f t="shared" si="2"/>
        <v>0</v>
      </c>
      <c r="J31" s="4">
        <f t="shared" si="3"/>
        <v>1</v>
      </c>
      <c r="K31" s="4">
        <f t="shared" si="12"/>
        <v>1</v>
      </c>
      <c r="L31" s="25">
        <f t="shared" si="0"/>
        <v>1</v>
      </c>
      <c r="M31" s="22"/>
      <c r="N31" s="3">
        <v>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23"/>
      <c r="AQ31" t="s">
        <v>77</v>
      </c>
    </row>
    <row r="32" spans="1:43" x14ac:dyDescent="0.25">
      <c r="A32" s="31"/>
      <c r="B32" s="31" t="s">
        <v>78</v>
      </c>
      <c r="C32" s="39" t="s">
        <v>23</v>
      </c>
      <c r="D32" s="36" t="s">
        <v>23</v>
      </c>
      <c r="E32" s="36" t="s">
        <v>27</v>
      </c>
      <c r="F32" s="26">
        <v>1</v>
      </c>
      <c r="G32" s="27"/>
      <c r="H32" s="24">
        <f t="shared" si="1"/>
        <v>0</v>
      </c>
      <c r="I32" s="4">
        <f t="shared" si="2"/>
        <v>0</v>
      </c>
      <c r="J32" s="4">
        <f t="shared" si="3"/>
        <v>1</v>
      </c>
      <c r="K32" s="4">
        <f t="shared" si="12"/>
        <v>1</v>
      </c>
      <c r="L32" s="25">
        <f t="shared" si="0"/>
        <v>1</v>
      </c>
      <c r="M32" s="22"/>
      <c r="N32" s="3">
        <v>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23"/>
    </row>
    <row r="33" spans="1:42" x14ac:dyDescent="0.25">
      <c r="A33" s="31"/>
      <c r="B33" s="31" t="s">
        <v>80</v>
      </c>
      <c r="C33" s="39" t="s">
        <v>23</v>
      </c>
      <c r="D33" s="36" t="s">
        <v>23</v>
      </c>
      <c r="E33" s="36" t="s">
        <v>60</v>
      </c>
      <c r="F33" s="26">
        <v>1</v>
      </c>
      <c r="G33" s="27">
        <v>1</v>
      </c>
      <c r="H33" s="24">
        <f t="shared" si="1"/>
        <v>0</v>
      </c>
      <c r="I33" s="4">
        <f t="shared" si="2"/>
        <v>0</v>
      </c>
      <c r="J33" s="4">
        <f t="shared" si="3"/>
        <v>1</v>
      </c>
      <c r="K33" s="4">
        <f t="shared" si="12"/>
        <v>1</v>
      </c>
      <c r="L33" s="25">
        <f t="shared" si="0"/>
        <v>1</v>
      </c>
      <c r="M33" s="22"/>
      <c r="N33" s="3">
        <v>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23"/>
    </row>
    <row r="34" spans="1:42" x14ac:dyDescent="0.25">
      <c r="A34" s="31"/>
      <c r="B34" s="31" t="s">
        <v>79</v>
      </c>
      <c r="C34" s="39" t="s">
        <v>23</v>
      </c>
      <c r="D34" s="36" t="s">
        <v>23</v>
      </c>
      <c r="E34" s="36" t="s">
        <v>27</v>
      </c>
      <c r="F34" s="26">
        <v>2</v>
      </c>
      <c r="G34" s="27">
        <v>2</v>
      </c>
      <c r="H34" s="24">
        <f t="shared" ref="H34" si="13">+COUNTIF(M34:AP34,1)</f>
        <v>0</v>
      </c>
      <c r="I34" s="4">
        <f t="shared" ref="I34" si="14">+COUNTIF(M34:AP34,2)</f>
        <v>0</v>
      </c>
      <c r="J34" s="4">
        <f t="shared" ref="J34" si="15">+COUNTIF(M34:AP34,3)</f>
        <v>2</v>
      </c>
      <c r="K34" s="4">
        <f t="shared" ref="K34" si="16">+H34+I34+J34</f>
        <v>2</v>
      </c>
      <c r="L34" s="25">
        <f t="shared" ref="L34" si="17">+I34+J34</f>
        <v>2</v>
      </c>
      <c r="M34" s="22"/>
      <c r="N34" s="3">
        <v>3</v>
      </c>
      <c r="O34" s="3"/>
      <c r="P34" s="3"/>
      <c r="Q34" s="3"/>
      <c r="R34" s="3"/>
      <c r="S34" s="3"/>
      <c r="T34" s="3"/>
      <c r="U34" s="3"/>
      <c r="V34" s="3">
        <v>3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23"/>
    </row>
    <row r="35" spans="1:42" x14ac:dyDescent="0.25">
      <c r="A35" s="31"/>
      <c r="B35" s="31" t="s">
        <v>81</v>
      </c>
      <c r="C35" s="39" t="s">
        <v>23</v>
      </c>
      <c r="D35" s="36" t="s">
        <v>24</v>
      </c>
      <c r="E35" s="36" t="s">
        <v>27</v>
      </c>
      <c r="F35" s="26">
        <v>2</v>
      </c>
      <c r="G35" s="27">
        <v>1</v>
      </c>
      <c r="H35" s="24">
        <f t="shared" ref="H35" si="18">+COUNTIF(M35:AP35,1)</f>
        <v>0</v>
      </c>
      <c r="I35" s="4">
        <f t="shared" ref="I35" si="19">+COUNTIF(M35:AP35,2)</f>
        <v>1</v>
      </c>
      <c r="J35" s="4">
        <f t="shared" ref="J35" si="20">+COUNTIF(M35:AP35,3)</f>
        <v>1</v>
      </c>
      <c r="K35" s="4">
        <f t="shared" ref="K35" si="21">+H35+I35+J35</f>
        <v>2</v>
      </c>
      <c r="L35" s="25">
        <f t="shared" ref="L35" si="22">+I35+J35</f>
        <v>2</v>
      </c>
      <c r="M35" s="22"/>
      <c r="N35" s="3">
        <v>2</v>
      </c>
      <c r="O35" s="3"/>
      <c r="P35" s="3"/>
      <c r="Q35" s="3"/>
      <c r="R35" s="3"/>
      <c r="S35" s="3"/>
      <c r="T35" s="3"/>
      <c r="U35" s="3"/>
      <c r="V35" s="3">
        <v>3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23"/>
    </row>
    <row r="36" spans="1:42" x14ac:dyDescent="0.25">
      <c r="A36" s="31"/>
      <c r="B36" s="31" t="s">
        <v>82</v>
      </c>
      <c r="C36" s="39" t="s">
        <v>23</v>
      </c>
      <c r="D36" s="36" t="s">
        <v>24</v>
      </c>
      <c r="E36" s="36" t="s">
        <v>27</v>
      </c>
      <c r="F36" s="26">
        <v>2</v>
      </c>
      <c r="G36" s="27">
        <v>2</v>
      </c>
      <c r="H36" s="24">
        <f t="shared" ref="H36" si="23">+COUNTIF(M36:AP36,1)</f>
        <v>0</v>
      </c>
      <c r="I36" s="4">
        <f t="shared" ref="I36" si="24">+COUNTIF(M36:AP36,2)</f>
        <v>0</v>
      </c>
      <c r="J36" s="4">
        <f t="shared" ref="J36" si="25">+COUNTIF(M36:AP36,3)</f>
        <v>2</v>
      </c>
      <c r="K36" s="4">
        <f t="shared" ref="K36" si="26">+H36+I36+J36</f>
        <v>2</v>
      </c>
      <c r="L36" s="25">
        <f t="shared" ref="L36" si="27">+I36+J36</f>
        <v>2</v>
      </c>
      <c r="M36" s="22"/>
      <c r="N36" s="3">
        <v>3</v>
      </c>
      <c r="O36" s="3"/>
      <c r="P36" s="3"/>
      <c r="Q36" s="3"/>
      <c r="R36" s="3"/>
      <c r="S36" s="3"/>
      <c r="T36" s="3"/>
      <c r="U36" s="3"/>
      <c r="V36" s="3">
        <v>3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23"/>
    </row>
    <row r="37" spans="1:42" x14ac:dyDescent="0.25">
      <c r="A37" s="31"/>
      <c r="B37" s="31"/>
      <c r="C37" s="36"/>
      <c r="D37" s="36"/>
      <c r="E37" s="36"/>
      <c r="F37" s="26"/>
      <c r="G37" s="27"/>
      <c r="H37" s="24"/>
      <c r="I37" s="4"/>
      <c r="J37" s="4"/>
      <c r="K37" s="4"/>
      <c r="L37" s="25"/>
      <c r="M37" s="2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23"/>
    </row>
    <row r="38" spans="1:42" x14ac:dyDescent="0.25">
      <c r="A38" s="31"/>
      <c r="B38" s="31"/>
      <c r="C38" s="36"/>
      <c r="D38" s="36"/>
      <c r="E38" s="36"/>
      <c r="F38" s="26"/>
      <c r="G38" s="27"/>
      <c r="H38" s="24"/>
      <c r="I38" s="4"/>
      <c r="J38" s="4"/>
      <c r="K38" s="4"/>
      <c r="L38" s="25"/>
      <c r="M38" s="2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23"/>
    </row>
    <row r="39" spans="1:42" x14ac:dyDescent="0.25">
      <c r="A39" s="31"/>
      <c r="B39" s="31"/>
      <c r="C39" s="36"/>
      <c r="D39" s="36"/>
      <c r="E39" s="36"/>
      <c r="F39" s="26"/>
      <c r="G39" s="27"/>
      <c r="H39" s="24"/>
      <c r="I39" s="4"/>
      <c r="J39" s="4"/>
      <c r="K39" s="4"/>
      <c r="L39" s="25"/>
      <c r="M39" s="2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23"/>
    </row>
    <row r="40" spans="1:42" x14ac:dyDescent="0.25">
      <c r="A40" s="31"/>
      <c r="B40" s="31"/>
      <c r="C40" s="36"/>
      <c r="D40" s="36"/>
      <c r="E40" s="36"/>
      <c r="F40" s="26"/>
      <c r="G40" s="27"/>
      <c r="H40" s="24"/>
      <c r="I40" s="4"/>
      <c r="J40" s="4"/>
      <c r="K40" s="4"/>
      <c r="L40" s="25"/>
      <c r="M40" s="2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23"/>
    </row>
    <row r="41" spans="1:42" x14ac:dyDescent="0.25">
      <c r="A41" s="31"/>
      <c r="B41" s="31"/>
      <c r="C41" s="36"/>
      <c r="D41" s="36"/>
      <c r="E41" s="36"/>
      <c r="F41" s="26"/>
      <c r="G41" s="27"/>
      <c r="H41" s="24">
        <f t="shared" si="1"/>
        <v>0</v>
      </c>
      <c r="I41" s="4">
        <f t="shared" si="2"/>
        <v>0</v>
      </c>
      <c r="J41" s="4">
        <f t="shared" si="3"/>
        <v>0</v>
      </c>
      <c r="K41" s="4">
        <f t="shared" si="12"/>
        <v>0</v>
      </c>
      <c r="L41" s="25">
        <f t="shared" si="0"/>
        <v>0</v>
      </c>
      <c r="M41" s="2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23"/>
    </row>
    <row r="42" spans="1:42" ht="15.75" thickBot="1" x14ac:dyDescent="0.3">
      <c r="A42" s="32" t="s">
        <v>7</v>
      </c>
      <c r="B42" s="32"/>
      <c r="C42" s="34"/>
      <c r="D42" s="34"/>
      <c r="E42" s="34"/>
      <c r="F42" s="28"/>
      <c r="G42" s="29"/>
      <c r="H42" s="19">
        <f t="shared" si="1"/>
        <v>0</v>
      </c>
      <c r="I42" s="6">
        <f t="shared" si="2"/>
        <v>0</v>
      </c>
      <c r="J42" s="6">
        <f t="shared" si="3"/>
        <v>0</v>
      </c>
      <c r="K42" s="6">
        <f t="shared" si="12"/>
        <v>0</v>
      </c>
      <c r="L42" s="20">
        <f t="shared" si="0"/>
        <v>0</v>
      </c>
      <c r="M42" s="13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14"/>
    </row>
  </sheetData>
  <mergeCells count="34">
    <mergeCell ref="Y5:Y9"/>
    <mergeCell ref="Z5:Z9"/>
    <mergeCell ref="A3:B3"/>
    <mergeCell ref="A2:B2"/>
    <mergeCell ref="A4:B4"/>
    <mergeCell ref="A5:B5"/>
    <mergeCell ref="X5:X9"/>
    <mergeCell ref="M5:M9"/>
    <mergeCell ref="N5:N9"/>
    <mergeCell ref="O5:O9"/>
    <mergeCell ref="P5:P9"/>
    <mergeCell ref="Q5:Q9"/>
    <mergeCell ref="R5:R9"/>
    <mergeCell ref="S5:S9"/>
    <mergeCell ref="T5:T9"/>
    <mergeCell ref="U5:U9"/>
    <mergeCell ref="V5:V9"/>
    <mergeCell ref="W5:W9"/>
    <mergeCell ref="AP5:AP9"/>
    <mergeCell ref="AA5:AA9"/>
    <mergeCell ref="AB5:AB9"/>
    <mergeCell ref="AC5:AC9"/>
    <mergeCell ref="AD5:AD9"/>
    <mergeCell ref="AF5:AF9"/>
    <mergeCell ref="AG5:AG9"/>
    <mergeCell ref="AH5:AH9"/>
    <mergeCell ref="AN5:AN9"/>
    <mergeCell ref="AI5:AI9"/>
    <mergeCell ref="AJ5:AJ9"/>
    <mergeCell ref="AK5:AK9"/>
    <mergeCell ref="AL5:AL9"/>
    <mergeCell ref="AO5:AO9"/>
    <mergeCell ref="AM5:AM9"/>
    <mergeCell ref="AE5:AE9"/>
  </mergeCells>
  <phoneticPr fontId="1" type="noConversion"/>
  <conditionalFormatting sqref="F10:F18 F20:F33 F35 F41:F42">
    <cfRule type="expression" dxfId="24" priority="20">
      <formula>F10=""</formula>
    </cfRule>
    <cfRule type="expression" dxfId="23" priority="23">
      <formula>F10&gt;K10</formula>
    </cfRule>
    <cfRule type="expression" dxfId="22" priority="24">
      <formula>F10&lt;=L10</formula>
    </cfRule>
    <cfRule type="expression" dxfId="21" priority="25">
      <formula>F10&lt;=K10</formula>
    </cfRule>
  </conditionalFormatting>
  <conditionalFormatting sqref="G10:G33 G35 G41:G42">
    <cfRule type="expression" dxfId="20" priority="19">
      <formula>G10=""</formula>
    </cfRule>
    <cfRule type="expression" dxfId="19" priority="21">
      <formula>G10&lt;=J10</formula>
    </cfRule>
    <cfRule type="expression" dxfId="18" priority="22">
      <formula>G10&gt;J10</formula>
    </cfRule>
  </conditionalFormatting>
  <conditionalFormatting sqref="F19">
    <cfRule type="expression" dxfId="17" priority="15">
      <formula>F19=""</formula>
    </cfRule>
    <cfRule type="expression" dxfId="16" priority="16">
      <formula>F19&gt;K19</formula>
    </cfRule>
    <cfRule type="expression" dxfId="15" priority="17">
      <formula>F19&lt;=L19</formula>
    </cfRule>
    <cfRule type="expression" dxfId="14" priority="18">
      <formula>F19&lt;=K19</formula>
    </cfRule>
  </conditionalFormatting>
  <conditionalFormatting sqref="F34">
    <cfRule type="expression" dxfId="13" priority="9">
      <formula>F34=""</formula>
    </cfRule>
    <cfRule type="expression" dxfId="12" priority="12">
      <formula>F34&gt;K34</formula>
    </cfRule>
    <cfRule type="expression" dxfId="11" priority="13">
      <formula>F34&lt;=L34</formula>
    </cfRule>
    <cfRule type="expression" dxfId="10" priority="14">
      <formula>F34&lt;=K34</formula>
    </cfRule>
  </conditionalFormatting>
  <conditionalFormatting sqref="G34">
    <cfRule type="expression" dxfId="9" priority="8">
      <formula>G34=""</formula>
    </cfRule>
    <cfRule type="expression" dxfId="8" priority="10">
      <formula>G34&lt;=J34</formula>
    </cfRule>
    <cfRule type="expression" dxfId="7" priority="11">
      <formula>G34&gt;J34</formula>
    </cfRule>
  </conditionalFormatting>
  <conditionalFormatting sqref="F36:F40">
    <cfRule type="expression" dxfId="6" priority="2">
      <formula>F36=""</formula>
    </cfRule>
    <cfRule type="expression" dxfId="5" priority="5">
      <formula>F36&gt;K36</formula>
    </cfRule>
    <cfRule type="expression" dxfId="4" priority="6">
      <formula>F36&lt;=L36</formula>
    </cfRule>
    <cfRule type="expression" dxfId="3" priority="7">
      <formula>F36&lt;=K36</formula>
    </cfRule>
  </conditionalFormatting>
  <conditionalFormatting sqref="G36:G40">
    <cfRule type="expression" dxfId="2" priority="1">
      <formula>G36=""</formula>
    </cfRule>
    <cfRule type="expression" dxfId="1" priority="3">
      <formula>G36&lt;=J36</formula>
    </cfRule>
    <cfRule type="expression" dxfId="0" priority="4">
      <formula>G36&gt;J36</formula>
    </cfRule>
  </conditionalFormatting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Vejledning</vt:lpstr>
      <vt:lpstr>Kompetencematrix Master</vt:lpstr>
      <vt:lpstr>'Kompetencematrix Master'!Udskriftsområde</vt:lpstr>
      <vt:lpstr>Vejledning!Udskriftsområde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Flexkom ApS</dc:title>
  <dc:creator>Mikkel Smith</dc:creator>
  <cp:keywords>Flexkom ApS</cp:keywords>
  <cp:lastModifiedBy>Mikkel Smith</cp:lastModifiedBy>
  <cp:lastPrinted>2022-11-11T07:28:23Z</cp:lastPrinted>
  <dcterms:created xsi:type="dcterms:W3CDTF">2019-12-04T17:43:33Z</dcterms:created>
  <dcterms:modified xsi:type="dcterms:W3CDTF">2023-02-02T11:49:23Z</dcterms:modified>
  <cp:category>Kompetencematrix</cp:category>
</cp:coreProperties>
</file>